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60" yWindow="7935" windowWidth="13860" windowHeight="6165" activeTab="1"/>
  </bookViews>
  <sheets>
    <sheet name="Задание 1" sheetId="1" r:id="rId1"/>
    <sheet name="Задание 2 и 3" sheetId="2" r:id="rId2"/>
    <sheet name="Задание 4" sheetId="3" r:id="rId3"/>
  </sheets>
  <definedNames>
    <definedName name="a">'Задание 1'!$A$3</definedName>
    <definedName name="A_">'Задание 4'!$A$1</definedName>
    <definedName name="b">'Задание 1'!$B$3</definedName>
    <definedName name="B_">'Задание 4'!$A$2</definedName>
    <definedName name="C_">'Задание 4'!$A$3</definedName>
    <definedName name="D">'Задание 1'!$A$4</definedName>
    <definedName name="P">'Задание 4'!$A$11</definedName>
    <definedName name="S">'Задание 4'!$A$10</definedName>
    <definedName name="Sпри">'Задание 4'!$A$8</definedName>
    <definedName name="Вид">'Задание 4'!$A$4</definedName>
    <definedName name="Информатика">'Задание 2 и 3'!$E$3:$E$8</definedName>
    <definedName name="Математика">'Задание 2 и 3'!$C$3:$C$8</definedName>
    <definedName name="с">'Задание 1'!$C$3</definedName>
    <definedName name="Тип">'Задание 4'!$A$6</definedName>
    <definedName name="Экономическая_теория">'Задание 2 и 3'!$D$3:$D$8</definedName>
  </definedNames>
  <calcPr fullCalcOnLoad="1"/>
</workbook>
</file>

<file path=xl/sharedStrings.xml><?xml version="1.0" encoding="utf-8"?>
<sst xmlns="http://schemas.openxmlformats.org/spreadsheetml/2006/main" count="51" uniqueCount="40">
  <si>
    <t>a=</t>
  </si>
  <si>
    <t>b=</t>
  </si>
  <si>
    <t>c=</t>
  </si>
  <si>
    <t>&lt;--коэффициенты a,b,c</t>
  </si>
  <si>
    <t>&lt;--дискриминант</t>
  </si>
  <si>
    <t>&lt;--первый корень</t>
  </si>
  <si>
    <t>&lt;--второй корень</t>
  </si>
  <si>
    <t>Вычисление корней с проверкой дискриминанта</t>
  </si>
  <si>
    <t>&lt;--корень квадратный из дискриминанта</t>
  </si>
  <si>
    <t>Итоги экзаменационной сессии</t>
  </si>
  <si>
    <t>№ п/п</t>
  </si>
  <si>
    <t>Ф.И,О,</t>
  </si>
  <si>
    <t>Математика</t>
  </si>
  <si>
    <t>Экономическая
теория</t>
  </si>
  <si>
    <t>Информатика</t>
  </si>
  <si>
    <t>Макаров С.П.</t>
  </si>
  <si>
    <t>Иванов И.Г,</t>
  </si>
  <si>
    <t>Воронин А.П.</t>
  </si>
  <si>
    <t>Петров А.И.</t>
  </si>
  <si>
    <t>Симонов И.Е.</t>
  </si>
  <si>
    <t>Печкуров А.В.</t>
  </si>
  <si>
    <t>Средний балл</t>
  </si>
  <si>
    <t>Стипендия</t>
  </si>
  <si>
    <t>минимальная стипендия</t>
  </si>
  <si>
    <t>если средний балл (S):</t>
  </si>
  <si>
    <t>повышающий коэффициент(k)</t>
  </si>
  <si>
    <t>на "отлично" сдали--&gt;</t>
  </si>
  <si>
    <t>на "хорошо" и "отлично"--&gt;</t>
  </si>
  <si>
    <t>количество неуспевающих--&gt;</t>
  </si>
  <si>
    <t>самый "сложный" предмет--&gt;</t>
  </si>
  <si>
    <t>студент, с наивысшим средним баллом--&gt;</t>
  </si>
  <si>
    <t xml:space="preserve">сторона A </t>
  </si>
  <si>
    <t>сторона В</t>
  </si>
  <si>
    <t>сторона С</t>
  </si>
  <si>
    <t>вид треугольника</t>
  </si>
  <si>
    <t>тип треугольника</t>
  </si>
  <si>
    <t>площадь при условии существования</t>
  </si>
  <si>
    <t xml:space="preserve">площадь </t>
  </si>
  <si>
    <t>полупериметр</t>
  </si>
  <si>
    <t>1. Решение квадратного уравнения a*x^2+b*x+c=0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</si>
</sst>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2.00390625" style="0" customWidth="1"/>
  </cols>
  <sheetData>
    <row r="1" ht="12.75">
      <c r="A1" t="s">
        <v>39</v>
      </c>
    </row>
    <row r="2" spans="1:3" ht="13.5" thickBot="1">
      <c r="A2" s="3" t="s">
        <v>0</v>
      </c>
      <c r="B2" s="3" t="s">
        <v>1</v>
      </c>
      <c r="C2" s="3" t="s">
        <v>2</v>
      </c>
    </row>
    <row r="3" spans="1:4" ht="13.5" thickTop="1">
      <c r="A3" s="1">
        <v>22</v>
      </c>
      <c r="B3" s="1">
        <v>-12</v>
      </c>
      <c r="C3" s="1">
        <v>-46</v>
      </c>
      <c r="D3" t="s">
        <v>3</v>
      </c>
    </row>
    <row r="4" spans="1:4" ht="12.75">
      <c r="A4" s="2">
        <f>b^2-4*a*с</f>
        <v>4192</v>
      </c>
      <c r="D4" t="s">
        <v>4</v>
      </c>
    </row>
    <row r="5" spans="1:4" ht="12.75">
      <c r="A5" s="2">
        <f>(-b+SQRT(D))/(2*a)</f>
        <v>1.7442194596580587</v>
      </c>
      <c r="D5" t="s">
        <v>5</v>
      </c>
    </row>
    <row r="6" spans="1:4" ht="12.75">
      <c r="A6" s="2">
        <f>(-b-SQRT(D))/(2*a)</f>
        <v>-1.1987649142035133</v>
      </c>
      <c r="D6" t="s">
        <v>6</v>
      </c>
    </row>
    <row r="7" ht="12.75">
      <c r="A7" s="2" t="s">
        <v>7</v>
      </c>
    </row>
    <row r="8" spans="1:4" ht="12.75">
      <c r="A8" s="2">
        <f>SQRT(D)</f>
        <v>64.74565622495459</v>
      </c>
      <c r="D8" t="s">
        <v>8</v>
      </c>
    </row>
    <row r="9" spans="1:4" ht="12.75">
      <c r="A9" s="2">
        <f>IF(D&gt;=0,A5,"нет корней")</f>
        <v>1.7442194596580587</v>
      </c>
      <c r="D9" t="s">
        <v>5</v>
      </c>
    </row>
    <row r="10" spans="1:4" ht="12.75">
      <c r="A10" s="2">
        <f>IF(D&gt;=0,A6,"нет корней")</f>
        <v>-1.1987649142035133</v>
      </c>
      <c r="D10" t="s">
        <v>6</v>
      </c>
    </row>
    <row r="11" ht="12.75">
      <c r="A11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2" max="2" width="43.625" style="0" customWidth="1"/>
    <col min="3" max="3" width="13.375" style="0" customWidth="1"/>
    <col min="4" max="4" width="21.25390625" style="0" customWidth="1"/>
    <col min="5" max="5" width="15.75390625" style="0" customWidth="1"/>
    <col min="8" max="8" width="23.75390625" style="0" customWidth="1"/>
    <col min="9" max="9" width="26.25390625" style="0" customWidth="1"/>
  </cols>
  <sheetData>
    <row r="1" spans="1:5" ht="14.25" thickBot="1" thickTop="1">
      <c r="A1" s="30" t="s">
        <v>9</v>
      </c>
      <c r="B1" s="31"/>
      <c r="C1" s="31"/>
      <c r="D1" s="31"/>
      <c r="E1" s="32"/>
    </row>
    <row r="2" spans="1:5" ht="27" thickBot="1" thickTop="1">
      <c r="A2" s="21" t="s">
        <v>10</v>
      </c>
      <c r="B2" s="22" t="s">
        <v>11</v>
      </c>
      <c r="C2" s="4" t="s">
        <v>12</v>
      </c>
      <c r="D2" s="23" t="s">
        <v>13</v>
      </c>
      <c r="E2" s="5" t="s">
        <v>14</v>
      </c>
    </row>
    <row r="3" spans="1:5" ht="13.5" thickTop="1">
      <c r="A3" s="17">
        <v>1</v>
      </c>
      <c r="B3" s="11" t="s">
        <v>15</v>
      </c>
      <c r="C3" s="12">
        <v>8</v>
      </c>
      <c r="D3" s="12">
        <v>2</v>
      </c>
      <c r="E3" s="13">
        <v>9</v>
      </c>
    </row>
    <row r="4" spans="1:5" ht="12.75">
      <c r="A4" s="17">
        <v>2</v>
      </c>
      <c r="B4" s="11" t="s">
        <v>17</v>
      </c>
      <c r="C4" s="12">
        <v>5</v>
      </c>
      <c r="D4" s="12">
        <v>8</v>
      </c>
      <c r="E4" s="13">
        <v>6</v>
      </c>
    </row>
    <row r="5" spans="1:5" ht="12.75">
      <c r="A5" s="17">
        <v>3</v>
      </c>
      <c r="B5" s="11" t="s">
        <v>18</v>
      </c>
      <c r="C5" s="12">
        <v>10</v>
      </c>
      <c r="D5" s="12">
        <v>3</v>
      </c>
      <c r="E5" s="13">
        <v>9</v>
      </c>
    </row>
    <row r="6" spans="1:5" ht="12.75">
      <c r="A6" s="17">
        <v>4</v>
      </c>
      <c r="B6" s="11" t="s">
        <v>16</v>
      </c>
      <c r="C6" s="12">
        <v>5</v>
      </c>
      <c r="D6" s="12">
        <v>1</v>
      </c>
      <c r="E6" s="13">
        <v>8</v>
      </c>
    </row>
    <row r="7" spans="1:5" ht="12.75">
      <c r="A7" s="17">
        <v>5</v>
      </c>
      <c r="B7" s="11" t="s">
        <v>19</v>
      </c>
      <c r="C7" s="12">
        <v>3</v>
      </c>
      <c r="D7" s="12">
        <v>4</v>
      </c>
      <c r="E7" s="13">
        <v>2</v>
      </c>
    </row>
    <row r="8" spans="1:5" ht="12.75">
      <c r="A8" s="17">
        <v>6</v>
      </c>
      <c r="B8" s="11" t="s">
        <v>20</v>
      </c>
      <c r="C8" s="12">
        <v>2</v>
      </c>
      <c r="D8" s="12">
        <v>9</v>
      </c>
      <c r="E8" s="13">
        <v>9</v>
      </c>
    </row>
    <row r="9" spans="1:5" ht="13.5" thickBot="1">
      <c r="A9" s="33" t="s">
        <v>21</v>
      </c>
      <c r="B9" s="34"/>
      <c r="C9" s="15">
        <f>ROUND(AVERAGE(Математика),0)</f>
        <v>6</v>
      </c>
      <c r="D9" s="15">
        <f>ROUND(AVERAGE(Экономическая_теория),0)</f>
        <v>5</v>
      </c>
      <c r="E9" s="16">
        <f>ROUND(AVERAGE(Информатика),0)</f>
        <v>7</v>
      </c>
    </row>
    <row r="10" ht="13.5" thickTop="1"/>
    <row r="11" ht="13.5" thickBot="1"/>
    <row r="12" spans="8:9" ht="21.75" customHeight="1" thickTop="1">
      <c r="H12" s="6" t="s">
        <v>23</v>
      </c>
      <c r="I12" s="9">
        <v>100</v>
      </c>
    </row>
    <row r="13" spans="8:9" ht="12.75">
      <c r="H13" s="10" t="s">
        <v>24</v>
      </c>
      <c r="I13" s="24" t="s">
        <v>25</v>
      </c>
    </row>
    <row r="14" spans="8:9" ht="12.75">
      <c r="H14" s="25">
        <v>4</v>
      </c>
      <c r="I14" s="13">
        <v>1</v>
      </c>
    </row>
    <row r="15" spans="8:9" ht="12.75">
      <c r="H15" s="25">
        <v>5</v>
      </c>
      <c r="I15" s="13">
        <v>1.2</v>
      </c>
    </row>
    <row r="16" spans="8:9" ht="12.75">
      <c r="H16" s="25">
        <v>6</v>
      </c>
      <c r="I16" s="13">
        <v>1.4</v>
      </c>
    </row>
    <row r="17" spans="8:9" ht="12.75">
      <c r="H17" s="25">
        <v>7</v>
      </c>
      <c r="I17" s="13">
        <v>1.6</v>
      </c>
    </row>
    <row r="18" spans="8:9" ht="12.75">
      <c r="H18" s="25">
        <v>8</v>
      </c>
      <c r="I18" s="13">
        <v>1.8</v>
      </c>
    </row>
    <row r="19" spans="8:9" ht="12.75">
      <c r="H19" s="25">
        <v>9</v>
      </c>
      <c r="I19" s="13">
        <v>2</v>
      </c>
    </row>
    <row r="20" spans="8:9" ht="13.5" thickBot="1">
      <c r="H20" s="26">
        <v>10</v>
      </c>
      <c r="I20" s="16">
        <v>2</v>
      </c>
    </row>
    <row r="21" ht="13.5" thickTop="1"/>
    <row r="23" ht="13.5" thickBot="1"/>
    <row r="24" spans="1:4" ht="14.25" thickBot="1" thickTop="1">
      <c r="A24" s="6" t="s">
        <v>10</v>
      </c>
      <c r="B24" s="7" t="s">
        <v>11</v>
      </c>
      <c r="C24" s="7" t="s">
        <v>21</v>
      </c>
      <c r="D24" s="19" t="s">
        <v>22</v>
      </c>
    </row>
    <row r="25" spans="1:4" ht="13.5" thickTop="1">
      <c r="A25" s="20">
        <v>1</v>
      </c>
      <c r="B25" s="7" t="s">
        <v>15</v>
      </c>
      <c r="C25" s="8">
        <f aca="true" t="shared" si="0" ref="C25:C30">ROUND(AVERAGE(C3:E3),0)</f>
        <v>6</v>
      </c>
      <c r="D25" s="9">
        <f aca="true" t="shared" si="1" ref="D25:D30">IF(C25=$H$14,$I$14*100,IF(C25=$H$15,$I$15*100,IF(C25=$H$16,$I$16*100,IF(C25=$H$17,I17*100,IF(C25=$H$18,$I$18*100,IF(C25=$H$19,$I$19*100,IF(C25=$H$20,$I$20*100,"неправильные данные")))))))</f>
        <v>140</v>
      </c>
    </row>
    <row r="26" spans="1:4" ht="12.75">
      <c r="A26" s="17">
        <v>2</v>
      </c>
      <c r="B26" s="11" t="s">
        <v>17</v>
      </c>
      <c r="C26" s="12">
        <f t="shared" si="0"/>
        <v>6</v>
      </c>
      <c r="D26" s="13">
        <f t="shared" si="1"/>
        <v>140</v>
      </c>
    </row>
    <row r="27" spans="1:4" ht="12.75">
      <c r="A27" s="17">
        <v>3</v>
      </c>
      <c r="B27" s="11" t="s">
        <v>18</v>
      </c>
      <c r="C27" s="12">
        <f t="shared" si="0"/>
        <v>7</v>
      </c>
      <c r="D27" s="13">
        <f t="shared" si="1"/>
        <v>200</v>
      </c>
    </row>
    <row r="28" spans="1:4" ht="12.75">
      <c r="A28" s="17">
        <v>4</v>
      </c>
      <c r="B28" s="11" t="s">
        <v>16</v>
      </c>
      <c r="C28" s="12">
        <f t="shared" si="0"/>
        <v>5</v>
      </c>
      <c r="D28" s="13">
        <f t="shared" si="1"/>
        <v>120</v>
      </c>
    </row>
    <row r="29" spans="1:4" ht="12.75">
      <c r="A29" s="17">
        <v>5</v>
      </c>
      <c r="B29" s="11" t="s">
        <v>19</v>
      </c>
      <c r="C29" s="12">
        <f t="shared" si="0"/>
        <v>3</v>
      </c>
      <c r="D29" s="13" t="str">
        <f t="shared" si="1"/>
        <v>неправильные данные</v>
      </c>
    </row>
    <row r="30" spans="1:4" ht="13.5" thickBot="1">
      <c r="A30" s="18">
        <v>6</v>
      </c>
      <c r="B30" s="14" t="s">
        <v>20</v>
      </c>
      <c r="C30" s="15">
        <f t="shared" si="0"/>
        <v>7</v>
      </c>
      <c r="D30" s="16">
        <f t="shared" si="1"/>
        <v>0</v>
      </c>
    </row>
    <row r="31" ht="13.5" thickTop="1"/>
    <row r="32" spans="2:3" ht="12.75">
      <c r="B32" s="27" t="s">
        <v>26</v>
      </c>
      <c r="C32" s="29">
        <f>COUNTIF(C25:C30,"&gt;=9")</f>
        <v>0</v>
      </c>
    </row>
    <row r="33" spans="2:3" ht="12.75">
      <c r="B33" s="27" t="s">
        <v>27</v>
      </c>
      <c r="C33">
        <f>COUNTIF(C25:C30,"&gt;=6")</f>
        <v>4</v>
      </c>
    </row>
    <row r="34" spans="2:3" ht="12.75">
      <c r="B34" s="27" t="s">
        <v>28</v>
      </c>
      <c r="C34">
        <f>COUNTIF(C25:C30,"&lt;4")</f>
        <v>1</v>
      </c>
    </row>
    <row r="35" spans="2:3" ht="12.75">
      <c r="B35" s="27" t="s">
        <v>29</v>
      </c>
      <c r="C35" t="str">
        <f>IF(AND(C9=D9,C9=E9),"Все предметы на одинаковом уровне",IF(MIN(C9:E9)=C9,"Математика",IF(MIN(C9:E9)=D9,"Экономическая теория",IF(MIN(C9:E9)=E9,"Информатика","неправильно введены данные"))))</f>
        <v>Экономическая теория</v>
      </c>
    </row>
    <row r="36" spans="2:3" ht="12.75">
      <c r="B36" s="27" t="s">
        <v>30</v>
      </c>
      <c r="C36" t="str">
        <f>IF(MAX($C$25:$C$30)=C25,B25,IF(MAX($C$25:$C$34)=C26,B26,IF(MAX($C$25:$C$34)=C27,B27,IF(MAX($C$25:$C$34)=C28,B28,IF(MAX($C$25:$C$34)=C29,B29,IF(MAX($C$25:$C$34)=C30,B30,"неправильные данные"))))))</f>
        <v>Петров А.И.</v>
      </c>
    </row>
  </sheetData>
  <sheetProtection/>
  <mergeCells count="2">
    <mergeCell ref="A1:E1"/>
    <mergeCell ref="A9:B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11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spans="1:2" ht="12.75">
      <c r="A1" s="28">
        <v>4</v>
      </c>
      <c r="B1" t="s">
        <v>31</v>
      </c>
    </row>
    <row r="2" spans="1:2" ht="12.75">
      <c r="A2" s="28">
        <v>4</v>
      </c>
      <c r="B2" t="s">
        <v>32</v>
      </c>
    </row>
    <row r="3" spans="1:2" ht="12.75">
      <c r="A3" s="28">
        <v>7</v>
      </c>
      <c r="B3" t="s">
        <v>33</v>
      </c>
    </row>
    <row r="4" spans="1:3" ht="12.75">
      <c r="A4" t="str">
        <f>IF(AND(A_=B_,B_=C_,C_=A_),"равносторонний",IF(OR(A_=B_,B_=C_,C_=A_),"равнобедренный","разносторонний"))</f>
        <v>равнобедренный</v>
      </c>
      <c r="C4" t="s">
        <v>34</v>
      </c>
    </row>
    <row r="6" spans="1:3" ht="12.75">
      <c r="A6" t="str">
        <f>IF(OR((A_^2+B_^2-C_^2)/2*A_*B_=0,(A_^2-B_^2+C_^2)/2*A_*C_=0,(B_^2+C_^2-A_^2)/2*C_*B_=0),"прямоугольный ",IF(OR((A_^2+B_^2-C_^2)/2*A_*B_&lt;0,(A_^2-B_^2+C_^2)/2*A_*C_&lt;0,(B_^2+C_^2-A_^2)/2*C_*B_&lt;0),"тупоугольный","остроугольный"))</f>
        <v>тупоугольный</v>
      </c>
      <c r="C6" t="s">
        <v>35</v>
      </c>
    </row>
    <row r="8" spans="1:3" ht="12.75">
      <c r="A8">
        <f>IF(AND(A_+B_&gt;C_,C_+B_&gt;A_,C_+A_&gt;B_),S,"нет ")</f>
        <v>6.777720855862979</v>
      </c>
      <c r="C8" t="s">
        <v>36</v>
      </c>
    </row>
    <row r="10" spans="1:3" ht="12.75">
      <c r="A10">
        <f>SQRT(P*(P-A_)*(P-B_)*(P-C_))</f>
        <v>6.777720855862979</v>
      </c>
      <c r="C10" t="s">
        <v>37</v>
      </c>
    </row>
    <row r="11" spans="1:3" ht="12.75">
      <c r="A11">
        <f>(A_+B_+C_)/2</f>
        <v>7.5</v>
      </c>
      <c r="C1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Gigabute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TOSHIBA</cp:lastModifiedBy>
  <dcterms:created xsi:type="dcterms:W3CDTF">2007-11-27T15:02:34Z</dcterms:created>
  <dcterms:modified xsi:type="dcterms:W3CDTF">2010-12-05T20:30:21Z</dcterms:modified>
  <cp:category/>
  <cp:version/>
  <cp:contentType/>
  <cp:contentStatus/>
</cp:coreProperties>
</file>