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11760" firstSheet="1" activeTab="3"/>
  </bookViews>
  <sheets>
    <sheet name="Задание 1" sheetId="1" r:id="rId1"/>
    <sheet name="задание 2 и 3" sheetId="2" r:id="rId2"/>
    <sheet name="Задание 1С" sheetId="3" r:id="rId3"/>
    <sheet name="Задание 2С" sheetId="4" r:id="rId4"/>
    <sheet name="Задание 3С" sheetId="5" r:id="rId5"/>
    <sheet name="Задание 4С" sheetId="6" r:id="rId6"/>
    <sheet name="Задание 5С" sheetId="7" r:id="rId7"/>
  </sheets>
  <definedNames/>
  <calcPr fullCalcOnLoad="1"/>
</workbook>
</file>

<file path=xl/sharedStrings.xml><?xml version="1.0" encoding="utf-8"?>
<sst xmlns="http://schemas.openxmlformats.org/spreadsheetml/2006/main" count="107" uniqueCount="62">
  <si>
    <t>Список сотрудников фирмы</t>
  </si>
  <si>
    <t>№</t>
  </si>
  <si>
    <t>Фамилия</t>
  </si>
  <si>
    <t xml:space="preserve">Имя </t>
  </si>
  <si>
    <t>Отчество</t>
  </si>
  <si>
    <t>Дата
рождения</t>
  </si>
  <si>
    <t>Дата
зачисления</t>
  </si>
  <si>
    <t>Макаров</t>
  </si>
  <si>
    <t>Сергей</t>
  </si>
  <si>
    <t>Петрович</t>
  </si>
  <si>
    <t>Петров</t>
  </si>
  <si>
    <t>Андрей</t>
  </si>
  <si>
    <t>Викторович</t>
  </si>
  <si>
    <t>Бабина</t>
  </si>
  <si>
    <t>Александровна</t>
  </si>
  <si>
    <t>Клусковская</t>
  </si>
  <si>
    <t>Анастасия</t>
  </si>
  <si>
    <t>Елена</t>
  </si>
  <si>
    <t>Владимировна</t>
  </si>
  <si>
    <t>Логинов</t>
  </si>
  <si>
    <t>Алексей</t>
  </si>
  <si>
    <t>Иванович</t>
  </si>
  <si>
    <t>Петренко</t>
  </si>
  <si>
    <t>Наталья</t>
  </si>
  <si>
    <t>Валерьевна</t>
  </si>
  <si>
    <t>Печкуров</t>
  </si>
  <si>
    <t>Александр</t>
  </si>
  <si>
    <t>Фёдорович</t>
  </si>
  <si>
    <t>Иванова</t>
  </si>
  <si>
    <t>Ирина</t>
  </si>
  <si>
    <t>Анатольевна</t>
  </si>
  <si>
    <t>Родик</t>
  </si>
  <si>
    <t>Павел</t>
  </si>
  <si>
    <t>Александрович</t>
  </si>
  <si>
    <t>Самусенко</t>
  </si>
  <si>
    <t>Екатерина</t>
  </si>
  <si>
    <t>Васильевна</t>
  </si>
  <si>
    <t>Фамилия И.О.</t>
  </si>
  <si>
    <t>Возраст</t>
  </si>
  <si>
    <t>Стаж(1 способ)</t>
  </si>
  <si>
    <t>Стаж(2 способ)</t>
  </si>
  <si>
    <t>Дата рождения</t>
  </si>
  <si>
    <t>"обезьяны"</t>
  </si>
  <si>
    <t>"петуха"</t>
  </si>
  <si>
    <t>"собаки"</t>
  </si>
  <si>
    <t>"свиньи"</t>
  </si>
  <si>
    <t>"крысы"</t>
  </si>
  <si>
    <t>"быка"</t>
  </si>
  <si>
    <t>"тигра"</t>
  </si>
  <si>
    <t>"кролика"</t>
  </si>
  <si>
    <t>"дракона"</t>
  </si>
  <si>
    <t>"змеи"</t>
  </si>
  <si>
    <t>"лошади"</t>
  </si>
  <si>
    <t>"козы"</t>
  </si>
  <si>
    <t>Вы родились в год</t>
  </si>
  <si>
    <t>Кравченко Виктор Иванович</t>
  </si>
  <si>
    <t>Ветров</t>
  </si>
  <si>
    <t>кол-во фамилий у которых совпадают
 первая и последняя буквы</t>
  </si>
  <si>
    <t>паывоывраолыврагцунгарывоаролывраолывкныугшарвораоывл</t>
  </si>
  <si>
    <t>Кол-во букв "а"</t>
  </si>
  <si>
    <t>Победитель</t>
  </si>
  <si>
    <t>Сумма цифр числа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</si>
</sst>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yy;@"/>
    <numFmt numFmtId="166" formatCode="[$-F800]dddd\,\ mmmm\ dd\,\ yyyy"/>
  </numFmts>
  <fonts count="37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2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zoomScalePageLayoutView="0" workbookViewId="0" topLeftCell="A4">
      <selection activeCell="E17" sqref="E17"/>
    </sheetView>
  </sheetViews>
  <sheetFormatPr defaultColWidth="9.00390625" defaultRowHeight="12.75"/>
  <cols>
    <col min="2" max="2" width="15.125" style="0" customWidth="1"/>
    <col min="3" max="3" width="12.875" style="0" customWidth="1"/>
    <col min="4" max="4" width="14.75390625" style="0" customWidth="1"/>
    <col min="5" max="5" width="13.25390625" style="0" customWidth="1"/>
    <col min="6" max="6" width="12.75390625" style="0" customWidth="1"/>
  </cols>
  <sheetData>
    <row r="1" spans="1:6" ht="20.25" customHeight="1" thickTop="1">
      <c r="A1" s="46" t="s">
        <v>0</v>
      </c>
      <c r="B1" s="47"/>
      <c r="C1" s="47"/>
      <c r="D1" s="47"/>
      <c r="E1" s="47"/>
      <c r="F1" s="48"/>
    </row>
    <row r="2" spans="1:6" ht="27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6" ht="12.75">
      <c r="A3" s="4">
        <v>1</v>
      </c>
      <c r="B3" s="8" t="s">
        <v>7</v>
      </c>
      <c r="C3" s="8" t="s">
        <v>8</v>
      </c>
      <c r="D3" s="8" t="s">
        <v>9</v>
      </c>
      <c r="E3" s="18">
        <v>14754</v>
      </c>
      <c r="F3" s="9">
        <v>33121</v>
      </c>
    </row>
    <row r="4" spans="1:6" ht="12.75">
      <c r="A4" s="4">
        <v>2</v>
      </c>
      <c r="B4" s="8" t="s">
        <v>10</v>
      </c>
      <c r="C4" s="8" t="s">
        <v>11</v>
      </c>
      <c r="D4" s="8" t="s">
        <v>12</v>
      </c>
      <c r="E4" s="18">
        <v>23813</v>
      </c>
      <c r="F4" s="9">
        <v>37138</v>
      </c>
    </row>
    <row r="5" spans="1:6" ht="12.75">
      <c r="A5" s="4">
        <v>3</v>
      </c>
      <c r="B5" s="8" t="s">
        <v>13</v>
      </c>
      <c r="C5" s="8" t="s">
        <v>16</v>
      </c>
      <c r="D5" s="8" t="s">
        <v>14</v>
      </c>
      <c r="E5" s="18">
        <v>19336</v>
      </c>
      <c r="F5" s="9">
        <v>37867</v>
      </c>
    </row>
    <row r="6" spans="1:6" ht="12.75">
      <c r="A6" s="4">
        <v>4</v>
      </c>
      <c r="B6" s="8" t="s">
        <v>15</v>
      </c>
      <c r="C6" s="8" t="s">
        <v>17</v>
      </c>
      <c r="D6" s="8" t="s">
        <v>18</v>
      </c>
      <c r="E6" s="18">
        <v>13518</v>
      </c>
      <c r="F6" s="9">
        <v>36061</v>
      </c>
    </row>
    <row r="7" spans="1:6" ht="12.75">
      <c r="A7" s="4">
        <v>5</v>
      </c>
      <c r="B7" s="8" t="s">
        <v>19</v>
      </c>
      <c r="C7" s="8" t="s">
        <v>20</v>
      </c>
      <c r="D7" s="8" t="s">
        <v>21</v>
      </c>
      <c r="E7" s="18">
        <v>16680</v>
      </c>
      <c r="F7" s="9">
        <v>36417</v>
      </c>
    </row>
    <row r="8" spans="1:6" ht="12.75">
      <c r="A8" s="4">
        <v>6</v>
      </c>
      <c r="B8" s="8" t="s">
        <v>22</v>
      </c>
      <c r="C8" s="8" t="s">
        <v>23</v>
      </c>
      <c r="D8" s="8" t="s">
        <v>24</v>
      </c>
      <c r="E8" s="18">
        <v>17777</v>
      </c>
      <c r="F8" s="9">
        <v>36770</v>
      </c>
    </row>
    <row r="9" spans="1:6" ht="12.75">
      <c r="A9" s="4">
        <v>7</v>
      </c>
      <c r="B9" s="8" t="s">
        <v>25</v>
      </c>
      <c r="C9" s="8" t="s">
        <v>26</v>
      </c>
      <c r="D9" s="8" t="s">
        <v>27</v>
      </c>
      <c r="E9" s="18">
        <v>27717</v>
      </c>
      <c r="F9" s="9">
        <v>38604</v>
      </c>
    </row>
    <row r="10" spans="1:6" ht="12.75">
      <c r="A10" s="4">
        <v>8</v>
      </c>
      <c r="B10" s="8" t="s">
        <v>28</v>
      </c>
      <c r="C10" s="8" t="s">
        <v>29</v>
      </c>
      <c r="D10" s="8" t="s">
        <v>30</v>
      </c>
      <c r="E10" s="18">
        <v>21011</v>
      </c>
      <c r="F10" s="9">
        <v>37874</v>
      </c>
    </row>
    <row r="11" spans="1:6" ht="12.75">
      <c r="A11" s="4">
        <v>9</v>
      </c>
      <c r="B11" s="8" t="s">
        <v>31</v>
      </c>
      <c r="C11" s="8" t="s">
        <v>32</v>
      </c>
      <c r="D11" s="8" t="s">
        <v>33</v>
      </c>
      <c r="E11" s="18">
        <v>16181</v>
      </c>
      <c r="F11" s="9">
        <v>34961</v>
      </c>
    </row>
    <row r="12" spans="1:6" ht="13.5" thickBot="1">
      <c r="A12" s="10">
        <v>10</v>
      </c>
      <c r="B12" s="11" t="s">
        <v>34</v>
      </c>
      <c r="C12" s="11" t="s">
        <v>35</v>
      </c>
      <c r="D12" s="11" t="s">
        <v>36</v>
      </c>
      <c r="E12" s="19">
        <v>18169</v>
      </c>
      <c r="F12" s="12">
        <v>33859</v>
      </c>
    </row>
    <row r="13" ht="14.25" thickBot="1" thickTop="1"/>
    <row r="14" spans="1:5" ht="13.5" thickTop="1">
      <c r="A14" s="2" t="s">
        <v>1</v>
      </c>
      <c r="B14" s="3" t="s">
        <v>37</v>
      </c>
      <c r="C14" s="3" t="s">
        <v>38</v>
      </c>
      <c r="D14" s="14" t="s">
        <v>39</v>
      </c>
      <c r="E14" s="15" t="s">
        <v>40</v>
      </c>
    </row>
    <row r="15" spans="1:5" ht="12.75">
      <c r="A15" s="4">
        <v>1</v>
      </c>
      <c r="B15" s="8" t="str">
        <f>B3&amp;" "&amp;LEFT(C3,1)&amp;"."&amp;LEFT(D3,1)&amp;"."</f>
        <v>Макаров С.П.</v>
      </c>
      <c r="C15" s="20">
        <f ca="1">YEAR(TODAY())-YEAR(E3)</f>
        <v>71</v>
      </c>
      <c r="D15" s="8">
        <f aca="true" ca="1" t="shared" si="0" ref="D15:D24">TRUNC(_XLL.ДОЛЯГОДА(F3,TODAY(),1))</f>
        <v>20</v>
      </c>
      <c r="E15" s="23">
        <f ca="1">YEAR(TODAY())-YEAR(F3)</f>
        <v>21</v>
      </c>
    </row>
    <row r="16" spans="1:5" ht="12.75">
      <c r="A16" s="4">
        <v>2</v>
      </c>
      <c r="B16" s="8" t="str">
        <f aca="true" t="shared" si="1" ref="B16:B24">B4&amp;" "&amp;LEFT(C4,1)&amp;"."&amp;LEFT(D4,1)&amp;"."</f>
        <v>Петров А.В.</v>
      </c>
      <c r="C16" s="20">
        <f aca="true" ca="1" t="shared" si="2" ref="C16:C24">YEAR(TODAY())-YEAR(E4)</f>
        <v>46</v>
      </c>
      <c r="D16" s="8">
        <f ca="1" t="shared" si="0"/>
        <v>9</v>
      </c>
      <c r="E16" s="23">
        <f aca="true" ca="1" t="shared" si="3" ref="E16:E24">YEAR(TODAY())-YEAR(F4)</f>
        <v>10</v>
      </c>
    </row>
    <row r="17" spans="1:5" ht="12.75">
      <c r="A17" s="4">
        <v>3</v>
      </c>
      <c r="B17" s="8" t="str">
        <f t="shared" si="1"/>
        <v>Бабина А.А.</v>
      </c>
      <c r="C17" s="20">
        <f ca="1" t="shared" si="2"/>
        <v>59</v>
      </c>
      <c r="D17" s="8">
        <f ca="1" t="shared" si="0"/>
        <v>7</v>
      </c>
      <c r="E17" s="23">
        <f ca="1" t="shared" si="3"/>
        <v>8</v>
      </c>
    </row>
    <row r="18" spans="1:5" ht="12.75">
      <c r="A18" s="4">
        <v>4</v>
      </c>
      <c r="B18" s="8" t="str">
        <f t="shared" si="1"/>
        <v>Клусковская Е.В.</v>
      </c>
      <c r="C18" s="20">
        <f ca="1" t="shared" si="2"/>
        <v>74</v>
      </c>
      <c r="D18" s="8">
        <f ca="1" t="shared" si="0"/>
        <v>12</v>
      </c>
      <c r="E18" s="23">
        <f ca="1" t="shared" si="3"/>
        <v>13</v>
      </c>
    </row>
    <row r="19" spans="1:5" ht="12.75">
      <c r="A19" s="4">
        <v>5</v>
      </c>
      <c r="B19" s="8" t="str">
        <f t="shared" si="1"/>
        <v>Логинов А.И.</v>
      </c>
      <c r="C19" s="20">
        <f ca="1" t="shared" si="2"/>
        <v>66</v>
      </c>
      <c r="D19" s="8">
        <f ca="1" t="shared" si="0"/>
        <v>11</v>
      </c>
      <c r="E19" s="23">
        <f ca="1" t="shared" si="3"/>
        <v>12</v>
      </c>
    </row>
    <row r="20" spans="1:5" ht="12.75">
      <c r="A20" s="4">
        <v>6</v>
      </c>
      <c r="B20" s="8" t="str">
        <f t="shared" si="1"/>
        <v>Петренко Н.В.</v>
      </c>
      <c r="C20" s="20">
        <f ca="1" t="shared" si="2"/>
        <v>63</v>
      </c>
      <c r="D20" s="8">
        <f ca="1" t="shared" si="0"/>
        <v>10</v>
      </c>
      <c r="E20" s="23">
        <f ca="1" t="shared" si="3"/>
        <v>11</v>
      </c>
    </row>
    <row r="21" spans="1:5" ht="12.75">
      <c r="A21" s="4">
        <v>7</v>
      </c>
      <c r="B21" s="8" t="str">
        <f t="shared" si="1"/>
        <v>Печкуров А.Ф.</v>
      </c>
      <c r="C21" s="20">
        <f ca="1" t="shared" si="2"/>
        <v>36</v>
      </c>
      <c r="D21" s="8">
        <f ca="1" t="shared" si="0"/>
        <v>5</v>
      </c>
      <c r="E21" s="23">
        <f ca="1" t="shared" si="3"/>
        <v>6</v>
      </c>
    </row>
    <row r="22" spans="1:5" ht="12.75">
      <c r="A22" s="4">
        <v>8</v>
      </c>
      <c r="B22" s="8" t="str">
        <f t="shared" si="1"/>
        <v>Иванова И.А.</v>
      </c>
      <c r="C22" s="20">
        <f ca="1" t="shared" si="2"/>
        <v>54</v>
      </c>
      <c r="D22" s="8">
        <f ca="1" t="shared" si="0"/>
        <v>7</v>
      </c>
      <c r="E22" s="23">
        <f ca="1" t="shared" si="3"/>
        <v>8</v>
      </c>
    </row>
    <row r="23" spans="1:5" ht="12.75">
      <c r="A23" s="4">
        <v>9</v>
      </c>
      <c r="B23" s="8" t="str">
        <f t="shared" si="1"/>
        <v>Родик П.А.</v>
      </c>
      <c r="C23" s="20">
        <f ca="1" t="shared" si="2"/>
        <v>67</v>
      </c>
      <c r="D23" s="8">
        <f ca="1" t="shared" si="0"/>
        <v>15</v>
      </c>
      <c r="E23" s="23">
        <f ca="1" t="shared" si="3"/>
        <v>16</v>
      </c>
    </row>
    <row r="24" spans="1:5" ht="13.5" thickBot="1">
      <c r="A24" s="10">
        <v>10</v>
      </c>
      <c r="B24" s="11" t="str">
        <f t="shared" si="1"/>
        <v>Самусенко Е.В.</v>
      </c>
      <c r="C24" s="21">
        <f ca="1" t="shared" si="2"/>
        <v>62</v>
      </c>
      <c r="D24" s="11">
        <f ca="1" t="shared" si="0"/>
        <v>18</v>
      </c>
      <c r="E24" s="22">
        <f ca="1" t="shared" si="3"/>
        <v>19</v>
      </c>
    </row>
    <row r="25" ht="13.5" thickTop="1"/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16"/>
  <sheetViews>
    <sheetView zoomScalePageLayoutView="0" workbookViewId="0" topLeftCell="A1">
      <selection activeCell="C15" sqref="C15"/>
    </sheetView>
  </sheetViews>
  <sheetFormatPr defaultColWidth="9.00390625" defaultRowHeight="12.75"/>
  <cols>
    <col min="2" max="2" width="17.125" style="0" customWidth="1"/>
    <col min="3" max="3" width="17.875" style="0" customWidth="1"/>
    <col min="4" max="4" width="15.875" style="0" customWidth="1"/>
  </cols>
  <sheetData>
    <row r="1" spans="2:4" ht="13.5" thickBot="1">
      <c r="B1" s="1"/>
      <c r="C1" s="1"/>
      <c r="D1" s="1"/>
    </row>
    <row r="2" spans="1:4" ht="13.5" thickTop="1">
      <c r="A2" s="24">
        <v>1</v>
      </c>
      <c r="B2" s="25" t="s">
        <v>41</v>
      </c>
      <c r="C2" s="26">
        <v>18002</v>
      </c>
      <c r="D2" s="27"/>
    </row>
    <row r="3" spans="1:4" ht="12.75">
      <c r="A3" s="28">
        <v>2</v>
      </c>
      <c r="B3" s="29"/>
      <c r="C3" s="29">
        <v>0</v>
      </c>
      <c r="D3" s="30" t="s">
        <v>42</v>
      </c>
    </row>
    <row r="4" spans="1:4" ht="12.75">
      <c r="A4" s="28">
        <v>3</v>
      </c>
      <c r="B4" s="29"/>
      <c r="C4" s="29">
        <v>1</v>
      </c>
      <c r="D4" s="30" t="s">
        <v>43</v>
      </c>
    </row>
    <row r="5" spans="1:4" ht="12.75">
      <c r="A5" s="28">
        <v>4</v>
      </c>
      <c r="B5" s="29"/>
      <c r="C5" s="29">
        <v>2</v>
      </c>
      <c r="D5" s="30" t="s">
        <v>44</v>
      </c>
    </row>
    <row r="6" spans="1:4" ht="12.75">
      <c r="A6" s="28">
        <v>5</v>
      </c>
      <c r="B6" s="29"/>
      <c r="C6" s="29">
        <v>3</v>
      </c>
      <c r="D6" s="30" t="s">
        <v>45</v>
      </c>
    </row>
    <row r="7" spans="1:4" ht="12.75">
      <c r="A7" s="28">
        <v>6</v>
      </c>
      <c r="B7" s="29"/>
      <c r="C7" s="29">
        <v>4</v>
      </c>
      <c r="D7" s="30" t="s">
        <v>46</v>
      </c>
    </row>
    <row r="8" spans="1:4" ht="12.75">
      <c r="A8" s="28">
        <v>7</v>
      </c>
      <c r="B8" s="29"/>
      <c r="C8" s="29">
        <v>5</v>
      </c>
      <c r="D8" s="30" t="s">
        <v>47</v>
      </c>
    </row>
    <row r="9" spans="1:4" ht="12.75">
      <c r="A9" s="28">
        <v>8</v>
      </c>
      <c r="B9" s="29"/>
      <c r="C9" s="29">
        <v>6</v>
      </c>
      <c r="D9" s="30" t="s">
        <v>48</v>
      </c>
    </row>
    <row r="10" spans="1:4" ht="12.75">
      <c r="A10" s="28">
        <v>9</v>
      </c>
      <c r="B10" s="29"/>
      <c r="C10" s="29">
        <v>7</v>
      </c>
      <c r="D10" s="30" t="s">
        <v>49</v>
      </c>
    </row>
    <row r="11" spans="1:4" ht="12.75">
      <c r="A11" s="28">
        <v>10</v>
      </c>
      <c r="B11" s="29"/>
      <c r="C11" s="29">
        <v>8</v>
      </c>
      <c r="D11" s="30" t="s">
        <v>50</v>
      </c>
    </row>
    <row r="12" spans="1:4" ht="12.75">
      <c r="A12" s="28">
        <v>11</v>
      </c>
      <c r="B12" s="29"/>
      <c r="C12" s="29">
        <v>9</v>
      </c>
      <c r="D12" s="30" t="s">
        <v>51</v>
      </c>
    </row>
    <row r="13" spans="1:4" ht="12.75">
      <c r="A13" s="28">
        <v>12</v>
      </c>
      <c r="B13" s="29"/>
      <c r="C13" s="29">
        <v>10</v>
      </c>
      <c r="D13" s="30" t="s">
        <v>52</v>
      </c>
    </row>
    <row r="14" spans="1:4" ht="12.75">
      <c r="A14" s="28">
        <v>13</v>
      </c>
      <c r="B14" s="29"/>
      <c r="C14" s="29">
        <v>11</v>
      </c>
      <c r="D14" s="30" t="s">
        <v>53</v>
      </c>
    </row>
    <row r="15" spans="1:4" ht="12.75">
      <c r="A15" s="28">
        <v>14</v>
      </c>
      <c r="B15" s="29" t="s">
        <v>54</v>
      </c>
      <c r="C15" s="34" t="str">
        <f>VLOOKUP(MOD(YEAR(C2),12),C3:D14,2)</f>
        <v>"быка"</v>
      </c>
      <c r="D15" s="30"/>
    </row>
    <row r="16" spans="1:4" ht="13.5" thickBot="1">
      <c r="A16" s="31"/>
      <c r="B16" s="32"/>
      <c r="C16" s="35" t="str">
        <f>LOOKUP(MOD(YEAR(C2),12),C3:D14)</f>
        <v>"быка"</v>
      </c>
      <c r="D16" s="33"/>
    </row>
    <row r="17" ht="13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4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7.75390625" style="0" customWidth="1"/>
    <col min="3" max="3" width="31.75390625" style="0" customWidth="1"/>
    <col min="4" max="4" width="15.625" style="0" customWidth="1"/>
  </cols>
  <sheetData>
    <row r="1" spans="1:4" ht="14.25" thickBot="1" thickTop="1">
      <c r="A1" t="s">
        <v>55</v>
      </c>
      <c r="C1" t="str">
        <f>TRIM(A1)</f>
        <v>Кравченко Виктор Иванович</v>
      </c>
      <c r="D1" s="37" t="str">
        <f>LEFT(C1,A2+1)&amp;"."&amp;A4</f>
        <v>Кравченко В.И.</v>
      </c>
    </row>
    <row r="2" ht="13.5" thickTop="1">
      <c r="A2">
        <f>SEARCH(" ",C1)</f>
        <v>10</v>
      </c>
    </row>
    <row r="3" ht="12.75">
      <c r="A3">
        <f>SEARCH(" ",C1,A2+1)</f>
        <v>17</v>
      </c>
    </row>
    <row r="4" ht="12.75">
      <c r="A4" s="36" t="str">
        <f>MID(C1,A3+1,1)&amp;"."</f>
        <v>И.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D24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2" max="2" width="18.75390625" style="0" customWidth="1"/>
    <col min="3" max="3" width="16.00390625" style="0" customWidth="1"/>
    <col min="4" max="4" width="17.625" style="0" customWidth="1"/>
  </cols>
  <sheetData>
    <row r="1" spans="1:4" ht="13.5" thickTop="1">
      <c r="A1" s="49" t="s">
        <v>0</v>
      </c>
      <c r="B1" s="50"/>
      <c r="C1" s="50"/>
      <c r="D1" s="51"/>
    </row>
    <row r="2" spans="1:4" ht="12.75">
      <c r="A2" s="4" t="s">
        <v>1</v>
      </c>
      <c r="B2" s="5" t="s">
        <v>2</v>
      </c>
      <c r="C2" s="5" t="s">
        <v>3</v>
      </c>
      <c r="D2" s="38" t="s">
        <v>4</v>
      </c>
    </row>
    <row r="3" spans="1:4" ht="12.75">
      <c r="A3" s="4">
        <v>1</v>
      </c>
      <c r="B3" s="8" t="s">
        <v>7</v>
      </c>
      <c r="C3" s="8" t="s">
        <v>8</v>
      </c>
      <c r="D3" s="16" t="s">
        <v>9</v>
      </c>
    </row>
    <row r="4" spans="1:4" ht="12.75">
      <c r="A4" s="4">
        <v>2</v>
      </c>
      <c r="B4" s="8" t="s">
        <v>56</v>
      </c>
      <c r="C4" s="8" t="s">
        <v>11</v>
      </c>
      <c r="D4" s="16" t="s">
        <v>12</v>
      </c>
    </row>
    <row r="5" spans="1:4" ht="12.75">
      <c r="A5" s="4">
        <v>3</v>
      </c>
      <c r="B5" s="8" t="s">
        <v>13</v>
      </c>
      <c r="C5" s="8" t="s">
        <v>16</v>
      </c>
      <c r="D5" s="16" t="s">
        <v>14</v>
      </c>
    </row>
    <row r="6" spans="1:4" ht="12.75">
      <c r="A6" s="4">
        <v>4</v>
      </c>
      <c r="B6" s="8" t="s">
        <v>15</v>
      </c>
      <c r="C6" s="8" t="s">
        <v>17</v>
      </c>
      <c r="D6" s="16" t="s">
        <v>18</v>
      </c>
    </row>
    <row r="7" spans="1:4" ht="12.75">
      <c r="A7" s="4">
        <v>5</v>
      </c>
      <c r="B7" s="8" t="s">
        <v>19</v>
      </c>
      <c r="C7" s="8" t="s">
        <v>20</v>
      </c>
      <c r="D7" s="16" t="s">
        <v>21</v>
      </c>
    </row>
    <row r="8" spans="1:4" ht="12.75">
      <c r="A8" s="4">
        <v>6</v>
      </c>
      <c r="B8" s="8" t="s">
        <v>22</v>
      </c>
      <c r="C8" s="8" t="s">
        <v>23</v>
      </c>
      <c r="D8" s="16" t="s">
        <v>24</v>
      </c>
    </row>
    <row r="9" spans="1:4" ht="12.75">
      <c r="A9" s="4">
        <v>7</v>
      </c>
      <c r="B9" s="8" t="s">
        <v>25</v>
      </c>
      <c r="C9" s="8" t="s">
        <v>26</v>
      </c>
      <c r="D9" s="16" t="s">
        <v>27</v>
      </c>
    </row>
    <row r="10" spans="1:4" ht="12.75">
      <c r="A10" s="4">
        <v>8</v>
      </c>
      <c r="B10" s="8" t="s">
        <v>28</v>
      </c>
      <c r="C10" s="8" t="s">
        <v>29</v>
      </c>
      <c r="D10" s="16" t="s">
        <v>30</v>
      </c>
    </row>
    <row r="11" spans="1:4" ht="12.75">
      <c r="A11" s="4">
        <v>9</v>
      </c>
      <c r="B11" s="8" t="s">
        <v>31</v>
      </c>
      <c r="C11" s="8" t="s">
        <v>32</v>
      </c>
      <c r="D11" s="16" t="s">
        <v>33</v>
      </c>
    </row>
    <row r="12" spans="1:4" ht="13.5" thickBot="1">
      <c r="A12" s="10">
        <v>10</v>
      </c>
      <c r="B12" s="11" t="s">
        <v>34</v>
      </c>
      <c r="C12" s="11" t="s">
        <v>35</v>
      </c>
      <c r="D12" s="17" t="s">
        <v>36</v>
      </c>
    </row>
    <row r="13" ht="13.5" thickTop="1"/>
    <row r="14" spans="1:4" ht="12.75">
      <c r="A14" s="13">
        <v>1</v>
      </c>
      <c r="B14" s="1" t="str">
        <f>LEFT(B3)</f>
        <v>М</v>
      </c>
      <c r="C14" t="str">
        <f>UPPER(RIGHT(B3))</f>
        <v>В</v>
      </c>
      <c r="D14" t="b">
        <f>EXACT(B14,C14)</f>
        <v>0</v>
      </c>
    </row>
    <row r="15" spans="1:4" ht="12.75">
      <c r="A15" s="13">
        <v>2</v>
      </c>
      <c r="B15" s="1" t="str">
        <f aca="true" t="shared" si="0" ref="B15:B23">LEFT(B4)</f>
        <v>В</v>
      </c>
      <c r="C15" t="str">
        <f aca="true" t="shared" si="1" ref="C15:C23">UPPER(RIGHT(B4))</f>
        <v>В</v>
      </c>
      <c r="D15" t="b">
        <f aca="true" t="shared" si="2" ref="D15:D23">EXACT(B15,C15)</f>
        <v>1</v>
      </c>
    </row>
    <row r="16" spans="1:4" ht="12.75">
      <c r="A16" s="13">
        <v>3</v>
      </c>
      <c r="B16" s="1" t="str">
        <f t="shared" si="0"/>
        <v>Б</v>
      </c>
      <c r="C16" t="str">
        <f t="shared" si="1"/>
        <v>А</v>
      </c>
      <c r="D16" t="b">
        <f t="shared" si="2"/>
        <v>0</v>
      </c>
    </row>
    <row r="17" spans="1:4" ht="12.75">
      <c r="A17" s="13">
        <v>4</v>
      </c>
      <c r="B17" s="1" t="str">
        <f t="shared" si="0"/>
        <v>К</v>
      </c>
      <c r="C17" t="str">
        <f t="shared" si="1"/>
        <v>Я</v>
      </c>
      <c r="D17" t="b">
        <f t="shared" si="2"/>
        <v>0</v>
      </c>
    </row>
    <row r="18" spans="1:4" ht="12.75">
      <c r="A18" s="13">
        <v>5</v>
      </c>
      <c r="B18" s="1" t="str">
        <f t="shared" si="0"/>
        <v>Л</v>
      </c>
      <c r="C18" t="str">
        <f t="shared" si="1"/>
        <v>В</v>
      </c>
      <c r="D18" t="b">
        <f t="shared" si="2"/>
        <v>0</v>
      </c>
    </row>
    <row r="19" spans="1:4" ht="12.75">
      <c r="A19" s="13">
        <v>6</v>
      </c>
      <c r="B19" s="1" t="str">
        <f t="shared" si="0"/>
        <v>П</v>
      </c>
      <c r="C19" t="str">
        <f t="shared" si="1"/>
        <v>О</v>
      </c>
      <c r="D19" t="b">
        <f t="shared" si="2"/>
        <v>0</v>
      </c>
    </row>
    <row r="20" spans="1:4" ht="12.75">
      <c r="A20" s="13">
        <v>7</v>
      </c>
      <c r="B20" s="1" t="str">
        <f t="shared" si="0"/>
        <v>П</v>
      </c>
      <c r="C20" t="str">
        <f t="shared" si="1"/>
        <v>В</v>
      </c>
      <c r="D20" t="b">
        <f t="shared" si="2"/>
        <v>0</v>
      </c>
    </row>
    <row r="21" spans="1:4" ht="12.75">
      <c r="A21" s="13">
        <v>8</v>
      </c>
      <c r="B21" s="1" t="str">
        <f t="shared" si="0"/>
        <v>И</v>
      </c>
      <c r="C21" t="str">
        <f t="shared" si="1"/>
        <v>А</v>
      </c>
      <c r="D21" t="b">
        <f t="shared" si="2"/>
        <v>0</v>
      </c>
    </row>
    <row r="22" spans="1:4" ht="12.75">
      <c r="A22" s="13">
        <v>9</v>
      </c>
      <c r="B22" s="1" t="str">
        <f t="shared" si="0"/>
        <v>Р</v>
      </c>
      <c r="C22" t="str">
        <f t="shared" si="1"/>
        <v>К</v>
      </c>
      <c r="D22" t="b">
        <f t="shared" si="2"/>
        <v>0</v>
      </c>
    </row>
    <row r="23" spans="1:4" ht="13.5" thickBot="1">
      <c r="A23" s="13">
        <v>10</v>
      </c>
      <c r="B23" s="1" t="str">
        <f t="shared" si="0"/>
        <v>С</v>
      </c>
      <c r="C23" t="str">
        <f t="shared" si="1"/>
        <v>О</v>
      </c>
      <c r="D23" t="b">
        <f t="shared" si="2"/>
        <v>0</v>
      </c>
    </row>
    <row r="24" spans="1:4" ht="24.75" customHeight="1" thickBot="1" thickTop="1">
      <c r="A24" s="52" t="s">
        <v>57</v>
      </c>
      <c r="B24" s="53"/>
      <c r="C24" s="53"/>
      <c r="D24" s="37">
        <f>COUNTIF(D14:D23,TRUE)</f>
        <v>1</v>
      </c>
    </row>
    <row r="25" ht="13.5" thickTop="1"/>
  </sheetData>
  <sheetProtection/>
  <mergeCells count="2">
    <mergeCell ref="A1:D1"/>
    <mergeCell ref="A24:C2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2:L4"/>
  <sheetViews>
    <sheetView zoomScalePageLayoutView="0" workbookViewId="0" topLeftCell="A1">
      <selection activeCell="B37" sqref="B37"/>
    </sheetView>
  </sheetViews>
  <sheetFormatPr defaultColWidth="9.00390625" defaultRowHeight="12.75"/>
  <sheetData>
    <row r="2" spans="1:12" ht="12.75">
      <c r="A2">
        <v>123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</row>
    <row r="3" spans="4:12" ht="13.5" thickBot="1">
      <c r="D3">
        <f>(LEN(SUBSTITUTE($A$2,D$2,"**"))-LEN($A$2))*D$2</f>
        <v>1</v>
      </c>
      <c r="E3">
        <f aca="true" t="shared" si="0" ref="E3:L3">(LEN(SUBSTITUTE($A$2,E$2,"**"))-LEN($A$2))*E$2</f>
        <v>2</v>
      </c>
      <c r="F3">
        <f t="shared" si="0"/>
        <v>3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</row>
    <row r="4" spans="1:3" ht="13.5" thickBot="1">
      <c r="A4" t="s">
        <v>61</v>
      </c>
      <c r="C4" s="45">
        <f>SUM(D3:L3)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A3:C6"/>
  <sheetViews>
    <sheetView zoomScalePageLayoutView="0" workbookViewId="0" topLeftCell="A1">
      <selection activeCell="E26" sqref="E25:E26"/>
    </sheetView>
  </sheetViews>
  <sheetFormatPr defaultColWidth="9.00390625" defaultRowHeight="12.75"/>
  <sheetData>
    <row r="3" ht="12.75">
      <c r="A3" t="s">
        <v>58</v>
      </c>
    </row>
    <row r="4" ht="13.5" thickBot="1">
      <c r="A4" t="str">
        <f>SUBSTITUTE(A3,"а","**")</f>
        <v>п**ывоывр**олывр**гцунг**рыво**ролывр**олывкныугш**рвор**оывл</v>
      </c>
    </row>
    <row r="5" spans="1:3" ht="14.25" thickBot="1" thickTop="1">
      <c r="A5" t="s">
        <v>59</v>
      </c>
      <c r="C5" s="37">
        <f>LEN(A4)-LEN(A3)</f>
        <v>8</v>
      </c>
    </row>
    <row r="6" ht="14.25" thickBot="1" thickTop="1">
      <c r="C6" s="37">
        <f>LEN(SUBSTITUTE(A3,"а","**"))-LEN(A3)</f>
        <v>8</v>
      </c>
    </row>
    <row r="7" ht="13.5" thickTop="1"/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D14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6.875" style="0" customWidth="1"/>
  </cols>
  <sheetData>
    <row r="1" spans="1:2" ht="13.5" thickTop="1">
      <c r="A1" s="39" t="s">
        <v>7</v>
      </c>
      <c r="B1" s="42">
        <v>32</v>
      </c>
    </row>
    <row r="2" spans="1:2" ht="12.75">
      <c r="A2" s="40" t="s">
        <v>56</v>
      </c>
      <c r="B2" s="43">
        <v>98</v>
      </c>
    </row>
    <row r="3" spans="1:2" ht="12.75">
      <c r="A3" s="40" t="s">
        <v>13</v>
      </c>
      <c r="B3" s="43">
        <v>64</v>
      </c>
    </row>
    <row r="4" spans="1:2" ht="12.75">
      <c r="A4" s="40" t="s">
        <v>15</v>
      </c>
      <c r="B4" s="43">
        <v>43</v>
      </c>
    </row>
    <row r="5" spans="1:4" ht="12.75">
      <c r="A5" s="40" t="s">
        <v>19</v>
      </c>
      <c r="B5" s="43">
        <v>84</v>
      </c>
      <c r="D5">
        <f>MAX(B1:B10)</f>
        <v>98</v>
      </c>
    </row>
    <row r="6" spans="1:2" ht="12.75">
      <c r="A6" s="40" t="s">
        <v>22</v>
      </c>
      <c r="B6" s="43">
        <v>11</v>
      </c>
    </row>
    <row r="7" spans="1:2" ht="12.75">
      <c r="A7" s="40" t="s">
        <v>25</v>
      </c>
      <c r="B7" s="43">
        <v>54</v>
      </c>
    </row>
    <row r="8" spans="1:2" ht="12.75">
      <c r="A8" s="40" t="s">
        <v>28</v>
      </c>
      <c r="B8" s="43">
        <v>56</v>
      </c>
    </row>
    <row r="9" spans="1:2" ht="12.75">
      <c r="A9" s="40" t="s">
        <v>31</v>
      </c>
      <c r="B9" s="43">
        <v>76</v>
      </c>
    </row>
    <row r="10" spans="1:2" ht="13.5" thickBot="1">
      <c r="A10" s="41" t="s">
        <v>34</v>
      </c>
      <c r="B10" s="44">
        <v>12</v>
      </c>
    </row>
    <row r="11" ht="13.5" thickTop="1"/>
    <row r="12" spans="1:2" ht="12.75">
      <c r="A12" t="s">
        <v>60</v>
      </c>
      <c r="B12" t="str">
        <f>LOOKUP(MAX(B1:B10),B1:B10,A1:A10)</f>
        <v>Самусенко</v>
      </c>
    </row>
    <row r="13" ht="12.75">
      <c r="B13" t="str">
        <f>LOOKUP(D5,B1:B10,A1:A10)</f>
        <v>Самусенко</v>
      </c>
    </row>
    <row r="14" ht="12.75">
      <c r="B14" t="str">
        <f>INDEX(A1:A10,MATCH(MAX(B1:B10),B1:B10,0))</f>
        <v>Ветров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Gigabute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TOSHIBA</cp:lastModifiedBy>
  <dcterms:created xsi:type="dcterms:W3CDTF">2007-12-26T11:41:12Z</dcterms:created>
  <dcterms:modified xsi:type="dcterms:W3CDTF">2011-03-18T22:35:27Z</dcterms:modified>
  <cp:category/>
  <cp:version/>
  <cp:contentType/>
  <cp:contentStatus/>
</cp:coreProperties>
</file>